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e7968804e49fd11/Documents/Zebusiness/Rendement financier probable/"/>
    </mc:Choice>
  </mc:AlternateContent>
  <bookViews>
    <workbookView xWindow="480" yWindow="255" windowWidth="23340" windowHeight="9915" xr2:uid="{00000000-000D-0000-FFFF-FFFF00000000}"/>
  </bookViews>
  <sheets>
    <sheet name="Rendement financier prob" sheetId="1" r:id="rId1"/>
  </sheets>
  <calcPr calcId="171027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6" i="1"/>
  <c r="G9" i="1"/>
  <c r="G18" i="1"/>
  <c r="G24" i="1"/>
  <c r="G25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G23" i="1" s="1"/>
  <c r="E24" i="1"/>
  <c r="E25" i="1"/>
  <c r="E6" i="1"/>
  <c r="G22" i="1" l="1"/>
  <c r="G21" i="1"/>
  <c r="G20" i="1"/>
  <c r="G19" i="1"/>
  <c r="G17" i="1"/>
  <c r="G16" i="1"/>
  <c r="G15" i="1"/>
  <c r="G14" i="1"/>
  <c r="G13" i="1"/>
  <c r="G12" i="1"/>
  <c r="G11" i="1"/>
  <c r="G8" i="1"/>
  <c r="G7" i="1"/>
  <c r="G6" i="1"/>
  <c r="G10" i="1"/>
</calcChain>
</file>

<file path=xl/sharedStrings.xml><?xml version="1.0" encoding="utf-8"?>
<sst xmlns="http://schemas.openxmlformats.org/spreadsheetml/2006/main" count="10" uniqueCount="10">
  <si>
    <t>Classement Paris-Turf</t>
  </si>
  <si>
    <t>N° Cheval</t>
  </si>
  <si>
    <t>Nb partants :</t>
  </si>
  <si>
    <t>Rapport estimé</t>
  </si>
  <si>
    <t>Cotes Probables Paris-Turf</t>
  </si>
  <si>
    <t>Réussite estimée</t>
  </si>
  <si>
    <t>Date :</t>
  </si>
  <si>
    <t>Réunion :</t>
  </si>
  <si>
    <t>Course :</t>
  </si>
  <si>
    <t>Rendements financiers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</si>
</sst>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2" xfId="0" applyFont="1" applyFill="1" applyBorder="1" applyProtection="1">
      <protection hidden="1"/>
    </xf>
    <xf numFmtId="0" fontId="2" fillId="3" borderId="0" xfId="0" applyFont="1" applyFill="1" applyProtection="1"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0" fontId="2" fillId="0" borderId="1" xfId="1" applyNumberFormat="1" applyFont="1" applyBorder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5" fillId="3" borderId="0" xfId="0" applyFont="1" applyFill="1" applyProtection="1">
      <protection hidden="1"/>
    </xf>
    <xf numFmtId="0" fontId="2" fillId="3" borderId="0" xfId="0" applyFont="1" applyFill="1" applyBorder="1" applyProtection="1">
      <protection hidden="1"/>
    </xf>
    <xf numFmtId="0" fontId="2" fillId="3" borderId="0" xfId="0" applyFont="1" applyFill="1" applyBorder="1" applyAlignment="1" applyProtection="1">
      <alignment horizontal="center"/>
      <protection locked="0"/>
    </xf>
    <xf numFmtId="14" fontId="5" fillId="3" borderId="0" xfId="0" applyNumberFormat="1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44" fontId="0" fillId="4" borderId="1" xfId="2" applyFont="1" applyFill="1" applyBorder="1" applyAlignment="1" applyProtection="1">
      <alignment horizontal="center"/>
      <protection locked="0"/>
    </xf>
    <xf numFmtId="44" fontId="0" fillId="0" borderId="1" xfId="2" applyFont="1" applyBorder="1" applyAlignment="1" applyProtection="1">
      <alignment horizontal="center"/>
      <protection hidden="1"/>
    </xf>
    <xf numFmtId="2" fontId="0" fillId="0" borderId="1" xfId="1" applyNumberFormat="1" applyFont="1" applyBorder="1" applyAlignment="1" applyProtection="1">
      <alignment horizontal="center"/>
      <protection hidden="1"/>
    </xf>
  </cellXfs>
  <cellStyles count="3">
    <cellStyle name="Monétaire" xfId="2" builtinId="4"/>
    <cellStyle name="Normal" xfId="0" builtinId="0"/>
    <cellStyle name="Pourcentage" xfId="1" builtinId="5"/>
  </cellStyles>
  <dxfs count="6"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008E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workbookViewId="0">
      <selection activeCell="B1" sqref="B1"/>
    </sheetView>
  </sheetViews>
  <sheetFormatPr baseColWidth="10" defaultRowHeight="15" x14ac:dyDescent="0.25"/>
  <cols>
    <col min="1" max="1" width="11.42578125" style="3"/>
    <col min="2" max="2" width="11.42578125" style="11"/>
    <col min="3" max="5" width="11.42578125" style="3"/>
    <col min="6" max="6" width="11.5703125" style="3" bestFit="1" customWidth="1"/>
    <col min="7" max="7" width="12.5703125" style="3" bestFit="1" customWidth="1"/>
    <col min="8" max="16384" width="11.42578125" style="3"/>
  </cols>
  <sheetData>
    <row r="1" spans="1:8" ht="15.75" thickBot="1" x14ac:dyDescent="0.3">
      <c r="A1" s="15" t="s">
        <v>6</v>
      </c>
      <c r="B1" s="18">
        <v>43053</v>
      </c>
      <c r="C1" s="1"/>
      <c r="D1" s="1"/>
      <c r="E1" s="1"/>
      <c r="F1" s="1"/>
      <c r="G1" s="1"/>
      <c r="H1" s="1"/>
    </row>
    <row r="2" spans="1:8" ht="15.75" thickBot="1" x14ac:dyDescent="0.3">
      <c r="A2" s="15" t="s">
        <v>7</v>
      </c>
      <c r="B2" s="19">
        <v>1</v>
      </c>
      <c r="C2" s="1"/>
      <c r="D2" s="1"/>
      <c r="E2" s="4" t="s">
        <v>2</v>
      </c>
      <c r="F2" s="14">
        <v>17</v>
      </c>
      <c r="G2" s="1"/>
      <c r="H2" s="1"/>
    </row>
    <row r="3" spans="1:8" x14ac:dyDescent="0.25">
      <c r="A3" s="15" t="s">
        <v>8</v>
      </c>
      <c r="B3" s="19">
        <v>4</v>
      </c>
      <c r="C3" s="1"/>
      <c r="D3" s="1"/>
      <c r="E3" s="16"/>
      <c r="F3" s="17"/>
      <c r="G3" s="1"/>
      <c r="H3" s="1"/>
    </row>
    <row r="4" spans="1:8" x14ac:dyDescent="0.25">
      <c r="A4" s="1"/>
      <c r="B4" s="2"/>
      <c r="C4" s="1"/>
      <c r="D4" s="1"/>
      <c r="E4" s="5"/>
      <c r="F4" s="6"/>
      <c r="G4" s="1"/>
      <c r="H4" s="1"/>
    </row>
    <row r="5" spans="1:8" s="9" customFormat="1" ht="45" x14ac:dyDescent="0.25">
      <c r="A5" s="7"/>
      <c r="B5" s="8" t="s">
        <v>0</v>
      </c>
      <c r="C5" s="8" t="s">
        <v>1</v>
      </c>
      <c r="D5" s="8" t="s">
        <v>4</v>
      </c>
      <c r="E5" s="8" t="s">
        <v>3</v>
      </c>
      <c r="F5" s="8" t="s">
        <v>5</v>
      </c>
      <c r="G5" s="8" t="s">
        <v>9</v>
      </c>
      <c r="H5" s="7"/>
    </row>
    <row r="6" spans="1:8" x14ac:dyDescent="0.25">
      <c r="A6" s="1"/>
      <c r="B6" s="12">
        <v>1</v>
      </c>
      <c r="C6" s="13">
        <v>4</v>
      </c>
      <c r="D6" s="20">
        <v>3</v>
      </c>
      <c r="E6" s="21">
        <f>(B6*1.55)+($F$2/8)</f>
        <v>3.6749999999999998</v>
      </c>
      <c r="F6" s="22">
        <f>IF(C6="","",IF((1/$F$2+0.85)/D6*100&gt;85,0,(1/$F$2+0.85)/D6*100))</f>
        <v>30.294117647058822</v>
      </c>
      <c r="G6" s="10">
        <f>IF(C6="","",E6*F6/100)</f>
        <v>1.1133088235294117</v>
      </c>
      <c r="H6" s="1"/>
    </row>
    <row r="7" spans="1:8" x14ac:dyDescent="0.25">
      <c r="A7" s="1"/>
      <c r="B7" s="12">
        <v>2</v>
      </c>
      <c r="C7" s="13">
        <v>5</v>
      </c>
      <c r="D7" s="20">
        <v>4.5</v>
      </c>
      <c r="E7" s="21">
        <f t="shared" ref="E7:E25" si="0">(B7*1.55)+($F$2/8)</f>
        <v>5.2249999999999996</v>
      </c>
      <c r="F7" s="22">
        <f t="shared" ref="F7:F25" si="1">IF(C7="","",IF((1/$F$2+0.85)/D7*100&gt;85,0,(1/$F$2+0.85)/D7*100))</f>
        <v>20.196078431372548</v>
      </c>
      <c r="G7" s="10">
        <f t="shared" ref="G7:G25" si="2">IF(C7="","",E7*F7/100)</f>
        <v>1.0552450980392156</v>
      </c>
      <c r="H7" s="1"/>
    </row>
    <row r="8" spans="1:8" x14ac:dyDescent="0.25">
      <c r="A8" s="1"/>
      <c r="B8" s="12">
        <v>3</v>
      </c>
      <c r="C8" s="13">
        <v>10</v>
      </c>
      <c r="D8" s="20">
        <v>23</v>
      </c>
      <c r="E8" s="21">
        <f t="shared" si="0"/>
        <v>6.7750000000000004</v>
      </c>
      <c r="F8" s="22">
        <f t="shared" si="1"/>
        <v>3.9514066496163682</v>
      </c>
      <c r="G8" s="10">
        <f t="shared" si="2"/>
        <v>0.267707800511509</v>
      </c>
      <c r="H8" s="1"/>
    </row>
    <row r="9" spans="1:8" x14ac:dyDescent="0.25">
      <c r="A9" s="1"/>
      <c r="B9" s="12">
        <v>4</v>
      </c>
      <c r="C9" s="13">
        <v>7</v>
      </c>
      <c r="D9" s="20">
        <v>13</v>
      </c>
      <c r="E9" s="21">
        <f t="shared" si="0"/>
        <v>8.3249999999999993</v>
      </c>
      <c r="F9" s="22">
        <f t="shared" si="1"/>
        <v>6.9909502262443439</v>
      </c>
      <c r="G9" s="10">
        <f t="shared" si="2"/>
        <v>0.58199660633484163</v>
      </c>
      <c r="H9" s="1"/>
    </row>
    <row r="10" spans="1:8" x14ac:dyDescent="0.25">
      <c r="A10" s="1"/>
      <c r="B10" s="12">
        <v>5</v>
      </c>
      <c r="C10" s="13">
        <v>9</v>
      </c>
      <c r="D10" s="20">
        <v>9</v>
      </c>
      <c r="E10" s="21">
        <f t="shared" si="0"/>
        <v>9.875</v>
      </c>
      <c r="F10" s="22">
        <f t="shared" si="1"/>
        <v>10.098039215686274</v>
      </c>
      <c r="G10" s="10">
        <f t="shared" si="2"/>
        <v>0.99718137254901962</v>
      </c>
      <c r="H10" s="1"/>
    </row>
    <row r="11" spans="1:8" x14ac:dyDescent="0.25">
      <c r="A11" s="1"/>
      <c r="B11" s="12">
        <v>6</v>
      </c>
      <c r="C11" s="13">
        <v>17</v>
      </c>
      <c r="D11" s="20">
        <v>12</v>
      </c>
      <c r="E11" s="21">
        <f t="shared" si="0"/>
        <v>11.425000000000001</v>
      </c>
      <c r="F11" s="22">
        <f t="shared" si="1"/>
        <v>7.5735294117647056</v>
      </c>
      <c r="G11" s="10">
        <f t="shared" si="2"/>
        <v>0.86527573529411772</v>
      </c>
      <c r="H11" s="1"/>
    </row>
    <row r="12" spans="1:8" x14ac:dyDescent="0.25">
      <c r="A12" s="1"/>
      <c r="B12" s="12">
        <v>7</v>
      </c>
      <c r="C12" s="13">
        <v>18</v>
      </c>
      <c r="D12" s="20">
        <v>16</v>
      </c>
      <c r="E12" s="21">
        <f t="shared" si="0"/>
        <v>12.975</v>
      </c>
      <c r="F12" s="22">
        <f t="shared" si="1"/>
        <v>5.680147058823529</v>
      </c>
      <c r="G12" s="10">
        <f t="shared" si="2"/>
        <v>0.73699908088235289</v>
      </c>
      <c r="H12" s="1"/>
    </row>
    <row r="13" spans="1:8" x14ac:dyDescent="0.25">
      <c r="A13" s="1"/>
      <c r="B13" s="12">
        <v>8</v>
      </c>
      <c r="C13" s="13">
        <v>3</v>
      </c>
      <c r="D13" s="20">
        <v>15</v>
      </c>
      <c r="E13" s="21">
        <f t="shared" si="0"/>
        <v>14.525</v>
      </c>
      <c r="F13" s="22">
        <f t="shared" si="1"/>
        <v>6.0588235294117645</v>
      </c>
      <c r="G13" s="10">
        <f t="shared" si="2"/>
        <v>0.88004411764705881</v>
      </c>
      <c r="H13" s="1"/>
    </row>
    <row r="14" spans="1:8" x14ac:dyDescent="0.25">
      <c r="A14" s="1"/>
      <c r="B14" s="12">
        <v>9</v>
      </c>
      <c r="C14" s="13">
        <v>2</v>
      </c>
      <c r="D14" s="20">
        <v>26</v>
      </c>
      <c r="E14" s="21">
        <f t="shared" si="0"/>
        <v>16.075000000000003</v>
      </c>
      <c r="F14" s="22">
        <f t="shared" si="1"/>
        <v>3.495475113122172</v>
      </c>
      <c r="G14" s="10">
        <f t="shared" si="2"/>
        <v>0.56189762443438918</v>
      </c>
      <c r="H14" s="1"/>
    </row>
    <row r="15" spans="1:8" x14ac:dyDescent="0.25">
      <c r="A15" s="1"/>
      <c r="B15" s="12">
        <v>10</v>
      </c>
      <c r="C15" s="13">
        <v>14</v>
      </c>
      <c r="D15" s="20">
        <v>19</v>
      </c>
      <c r="E15" s="21">
        <f t="shared" si="0"/>
        <v>17.625</v>
      </c>
      <c r="F15" s="22">
        <f t="shared" si="1"/>
        <v>4.7832817337461302</v>
      </c>
      <c r="G15" s="10">
        <f t="shared" si="2"/>
        <v>0.84305340557275543</v>
      </c>
      <c r="H15" s="1"/>
    </row>
    <row r="16" spans="1:8" x14ac:dyDescent="0.25">
      <c r="A16" s="1"/>
      <c r="B16" s="12">
        <v>11</v>
      </c>
      <c r="C16" s="13">
        <v>12</v>
      </c>
      <c r="D16" s="20">
        <v>56</v>
      </c>
      <c r="E16" s="21">
        <f t="shared" si="0"/>
        <v>19.175000000000001</v>
      </c>
      <c r="F16" s="22">
        <f t="shared" si="1"/>
        <v>1.6228991596638658</v>
      </c>
      <c r="G16" s="10">
        <f t="shared" si="2"/>
        <v>0.31119091386554626</v>
      </c>
      <c r="H16" s="1"/>
    </row>
    <row r="17" spans="1:8" x14ac:dyDescent="0.25">
      <c r="A17" s="1"/>
      <c r="B17" s="12">
        <v>12</v>
      </c>
      <c r="C17" s="13">
        <v>6</v>
      </c>
      <c r="D17" s="20">
        <v>96</v>
      </c>
      <c r="E17" s="21">
        <f t="shared" si="0"/>
        <v>20.725000000000001</v>
      </c>
      <c r="F17" s="22">
        <f t="shared" si="1"/>
        <v>0.9466911764705882</v>
      </c>
      <c r="G17" s="10">
        <f t="shared" si="2"/>
        <v>0.19620174632352941</v>
      </c>
      <c r="H17" s="1"/>
    </row>
    <row r="18" spans="1:8" x14ac:dyDescent="0.25">
      <c r="A18" s="1"/>
      <c r="B18" s="12">
        <v>13</v>
      </c>
      <c r="C18" s="13">
        <v>13</v>
      </c>
      <c r="D18" s="20">
        <v>70</v>
      </c>
      <c r="E18" s="21">
        <f t="shared" si="0"/>
        <v>22.275000000000002</v>
      </c>
      <c r="F18" s="22">
        <f t="shared" si="1"/>
        <v>1.2983193277310925</v>
      </c>
      <c r="G18" s="10">
        <f t="shared" si="2"/>
        <v>0.28920063025210085</v>
      </c>
      <c r="H18" s="1"/>
    </row>
    <row r="19" spans="1:8" x14ac:dyDescent="0.25">
      <c r="A19" s="1"/>
      <c r="B19" s="12">
        <v>14</v>
      </c>
      <c r="C19" s="13">
        <v>11</v>
      </c>
      <c r="D19" s="20">
        <v>65</v>
      </c>
      <c r="E19" s="21">
        <f t="shared" si="0"/>
        <v>23.824999999999999</v>
      </c>
      <c r="F19" s="22">
        <f t="shared" si="1"/>
        <v>1.3981900452488687</v>
      </c>
      <c r="G19" s="10">
        <f t="shared" si="2"/>
        <v>0.33311877828054293</v>
      </c>
      <c r="H19" s="1"/>
    </row>
    <row r="20" spans="1:8" x14ac:dyDescent="0.25">
      <c r="A20" s="1"/>
      <c r="B20" s="12">
        <v>15</v>
      </c>
      <c r="C20" s="13">
        <v>1</v>
      </c>
      <c r="D20" s="20">
        <v>78</v>
      </c>
      <c r="E20" s="21">
        <f t="shared" si="0"/>
        <v>25.375</v>
      </c>
      <c r="F20" s="22">
        <f t="shared" si="1"/>
        <v>1.1651583710407241</v>
      </c>
      <c r="G20" s="10">
        <f t="shared" si="2"/>
        <v>0.29565893665158371</v>
      </c>
      <c r="H20" s="1"/>
    </row>
    <row r="21" spans="1:8" x14ac:dyDescent="0.25">
      <c r="A21" s="1"/>
      <c r="B21" s="12">
        <v>16</v>
      </c>
      <c r="C21" s="13">
        <v>16</v>
      </c>
      <c r="D21" s="20">
        <v>53</v>
      </c>
      <c r="E21" s="21">
        <f t="shared" si="0"/>
        <v>26.925000000000001</v>
      </c>
      <c r="F21" s="22">
        <f t="shared" si="1"/>
        <v>1.7147613762486125</v>
      </c>
      <c r="G21" s="10">
        <f t="shared" si="2"/>
        <v>0.46169950055493891</v>
      </c>
      <c r="H21" s="1"/>
    </row>
    <row r="22" spans="1:8" x14ac:dyDescent="0.25">
      <c r="A22" s="1"/>
      <c r="B22" s="12">
        <v>17</v>
      </c>
      <c r="C22" s="13">
        <v>15</v>
      </c>
      <c r="D22" s="20">
        <v>89</v>
      </c>
      <c r="E22" s="21">
        <f t="shared" si="0"/>
        <v>28.475000000000001</v>
      </c>
      <c r="F22" s="22">
        <f t="shared" si="1"/>
        <v>1.0211500330469268</v>
      </c>
      <c r="G22" s="10">
        <f t="shared" si="2"/>
        <v>0.29077247191011241</v>
      </c>
      <c r="H22" s="1"/>
    </row>
    <row r="23" spans="1:8" x14ac:dyDescent="0.25">
      <c r="A23" s="1"/>
      <c r="B23" s="12">
        <v>18</v>
      </c>
      <c r="C23" s="13"/>
      <c r="D23" s="20">
        <v>51</v>
      </c>
      <c r="E23" s="21">
        <f t="shared" si="0"/>
        <v>30.025000000000002</v>
      </c>
      <c r="F23" s="22" t="str">
        <f t="shared" si="1"/>
        <v/>
      </c>
      <c r="G23" s="10" t="str">
        <f t="shared" si="2"/>
        <v/>
      </c>
      <c r="H23" s="1"/>
    </row>
    <row r="24" spans="1:8" x14ac:dyDescent="0.25">
      <c r="A24" s="1"/>
      <c r="B24" s="12">
        <v>19</v>
      </c>
      <c r="C24" s="13"/>
      <c r="D24" s="20"/>
      <c r="E24" s="21">
        <f t="shared" si="0"/>
        <v>31.574999999999999</v>
      </c>
      <c r="F24" s="22" t="str">
        <f t="shared" si="1"/>
        <v/>
      </c>
      <c r="G24" s="10" t="str">
        <f t="shared" si="2"/>
        <v/>
      </c>
      <c r="H24" s="1"/>
    </row>
    <row r="25" spans="1:8" x14ac:dyDescent="0.25">
      <c r="A25" s="1"/>
      <c r="B25" s="12">
        <v>20</v>
      </c>
      <c r="C25" s="13"/>
      <c r="D25" s="20"/>
      <c r="E25" s="21">
        <f t="shared" si="0"/>
        <v>33.125</v>
      </c>
      <c r="F25" s="22" t="str">
        <f t="shared" si="1"/>
        <v/>
      </c>
      <c r="G25" s="10" t="str">
        <f t="shared" si="2"/>
        <v/>
      </c>
      <c r="H25" s="1"/>
    </row>
    <row r="26" spans="1:8" x14ac:dyDescent="0.25">
      <c r="A26" s="1"/>
      <c r="B26" s="2"/>
      <c r="C26" s="1"/>
      <c r="D26" s="1"/>
      <c r="E26" s="1"/>
      <c r="F26" s="1"/>
      <c r="G26" s="1"/>
      <c r="H26" s="1"/>
    </row>
    <row r="27" spans="1:8" x14ac:dyDescent="0.25">
      <c r="A27" s="1"/>
      <c r="B27" s="2"/>
      <c r="C27" s="1"/>
      <c r="D27" s="1"/>
      <c r="E27" s="1"/>
      <c r="F27" s="1"/>
      <c r="G27" s="1"/>
      <c r="H27" s="1"/>
    </row>
    <row r="28" spans="1:8" x14ac:dyDescent="0.25">
      <c r="A28" s="1"/>
      <c r="B28" s="2"/>
      <c r="C28" s="1"/>
      <c r="D28" s="1"/>
      <c r="E28" s="1"/>
      <c r="F28" s="1"/>
      <c r="G28" s="1"/>
      <c r="H28" s="1"/>
    </row>
  </sheetData>
  <sheetProtection algorithmName="SHA-512" hashValue="1m4ssnbNFU1ERuHtqp1Ky5gz/kiPXyrobPNrilyGjuquLySmn+Ypwh+H6u2t+KwWW7Ml20LBivxS0WVgIx6TkQ==" saltValue="+NCBE4tZXjsd5EPcty3Dmw==" spinCount="100000" sheet="1" objects="1" scenarios="1" formatCells="0" formatColumns="0" insertColumns="0" insertRows="0"/>
  <conditionalFormatting sqref="G6:G25">
    <cfRule type="cellIs" dxfId="5" priority="6" operator="greaterThan">
      <formula>1</formula>
    </cfRule>
  </conditionalFormatting>
  <conditionalFormatting sqref="C6">
    <cfRule type="expression" dxfId="4" priority="5">
      <formula>$G6&gt;100%</formula>
    </cfRule>
  </conditionalFormatting>
  <conditionalFormatting sqref="C7:C25">
    <cfRule type="expression" dxfId="3" priority="4">
      <formula>$G$6&gt;100%</formula>
    </cfRule>
  </conditionalFormatting>
  <conditionalFormatting sqref="C7">
    <cfRule type="expression" dxfId="2" priority="3">
      <formula>$G7&gt;100%</formula>
    </cfRule>
  </conditionalFormatting>
  <conditionalFormatting sqref="C8:C25">
    <cfRule type="expression" dxfId="1" priority="2">
      <formula>$G8&gt;100%</formula>
    </cfRule>
  </conditionalFormatting>
  <conditionalFormatting sqref="C7:C25">
    <cfRule type="expression" dxfId="0" priority="1">
      <formula>$G7&gt;100%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Rendement financier prob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</dc:creator>
  <cp:lastModifiedBy>Jean-Pascal Duboil</cp:lastModifiedBy>
  <dcterms:created xsi:type="dcterms:W3CDTF">2012-07-15T17:06:45Z</dcterms:created>
  <dcterms:modified xsi:type="dcterms:W3CDTF">2017-11-15T11:28:14Z</dcterms:modified>
</cp:coreProperties>
</file>